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5130" windowHeight="3390" activeTab="0"/>
  </bookViews>
  <sheets>
    <sheet name="Кр. Брод.(ГРБС)" sheetId="1" r:id="rId1"/>
  </sheets>
  <definedNames>
    <definedName name="_xlnm.Print_Area" localSheetId="0">'Кр. Брод.(ГРБС)'!$A$1:$F$64</definedName>
  </definedNames>
  <calcPr fullCalcOnLoad="1"/>
</workbook>
</file>

<file path=xl/sharedStrings.xml><?xml version="1.0" encoding="utf-8"?>
<sst xmlns="http://schemas.openxmlformats.org/spreadsheetml/2006/main" count="139" uniqueCount="78">
  <si>
    <t>Общее образование</t>
  </si>
  <si>
    <t>Дошкольное образование</t>
  </si>
  <si>
    <t>(тыс. руб.)</t>
  </si>
  <si>
    <t>Другие вопросы в области образования</t>
  </si>
  <si>
    <t>Культура</t>
  </si>
  <si>
    <t>Социальное обслуживание населения</t>
  </si>
  <si>
    <t>ИТОГО:</t>
  </si>
  <si>
    <t>Другие вопросы в области социальной политики</t>
  </si>
  <si>
    <t>Коммунальное хозяйство</t>
  </si>
  <si>
    <t>Жилищное хозяйство</t>
  </si>
  <si>
    <t>Охрана окружающей среды</t>
  </si>
  <si>
    <t>Национальная оборона</t>
  </si>
  <si>
    <t xml:space="preserve">Сумма расходов по  бюджету на 2008 год  </t>
  </si>
  <si>
    <t>Резервные фонды</t>
  </si>
  <si>
    <t>Национальная экономика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</si>
  <si>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</si>
  <si>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</si>
  <si>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</si>
  <si>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Жилищно - коммунальное хозяйство</t>
  </si>
  <si>
    <t xml:space="preserve">Краснобродского городского округа </t>
  </si>
  <si>
    <t>Охрана семьи и детства</t>
  </si>
  <si>
    <t>Транспорт</t>
  </si>
  <si>
    <t>Другие вопросы в области национальной экономики</t>
  </si>
  <si>
    <t>Физическая культура и спорт</t>
  </si>
  <si>
    <t>Другие вопросы в области физической культуры и спорта</t>
  </si>
  <si>
    <t>к  Решению Совета народных депутатов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</si>
  <si>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</si>
  <si>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</si>
  <si>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</si>
  <si>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</si>
  <si>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</si>
  <si>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</t>
  </si>
  <si>
    <t/>
  </si>
  <si>
    <t>121</t>
  </si>
  <si>
    <t>Другие общегосударственные вопросы</t>
  </si>
  <si>
    <t>04</t>
  </si>
  <si>
    <t>05</t>
  </si>
  <si>
    <t>06</t>
  </si>
  <si>
    <t>08</t>
  </si>
  <si>
    <t>07</t>
  </si>
  <si>
    <t>Образование</t>
  </si>
  <si>
    <t>Дорожное хозяйство (дорожные фонды)</t>
  </si>
  <si>
    <t>12</t>
  </si>
  <si>
    <t>Функционирование высшего должностного лица субъекта Российской Федерации и муниципального образования</t>
  </si>
  <si>
    <t>02</t>
  </si>
  <si>
    <t>Другие вопросы в области культуры, кинематографии</t>
  </si>
  <si>
    <t>Культура,кинематография</t>
  </si>
  <si>
    <t>Молодежная политика и оздоровление детей</t>
  </si>
  <si>
    <t>Защита населения и территории от чрезвычайных ситуаций природного техногенного характера, гражданская оборона</t>
  </si>
  <si>
    <t>Мобилизационная и вневойсковая подготовка</t>
  </si>
  <si>
    <t>Наименование</t>
  </si>
  <si>
    <t>Раздел</t>
  </si>
  <si>
    <t>Подраздел</t>
  </si>
  <si>
    <t>2014 год</t>
  </si>
  <si>
    <t>03</t>
  </si>
  <si>
    <t>11</t>
  </si>
  <si>
    <t>13</t>
  </si>
  <si>
    <t>09</t>
  </si>
  <si>
    <t>Благоуствойство</t>
  </si>
  <si>
    <t>Другие вопросы в области жилищно - коммунального хозяйства</t>
  </si>
  <si>
    <t>Другие вопросы в области охраны окружающей среды</t>
  </si>
  <si>
    <t>Здравоохранения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</si>
  <si>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</si>
  <si>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</si>
  <si>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</si>
  <si>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</si>
  <si>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</si>
  <si>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</si>
  <si>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</si>
  <si>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</si>
  <si>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9999</t>
  </si>
  <si>
    <t xml:space="preserve">Условно - утверждённые расходы </t>
  </si>
  <si>
    <t>Обслуживание государственного внутреннего  и муниципального долга</t>
  </si>
  <si>
    <t>Топливно - энергетический комплекс</t>
  </si>
  <si>
    <t>Показатели расходов бюджета Краснобродского городского округа по разделам, подразделам</t>
  </si>
  <si>
    <t>классификации расходов бюджетов за 2014 год</t>
  </si>
  <si>
    <t>от 17.06.2015 №57/924</t>
  </si>
  <si>
    <t xml:space="preserve">             Приложение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</si>
</sst>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#,##0_р_."/>
    <numFmt numFmtId="171" formatCode="[$-FC19]d\ mmmm\ yyyy\ &quot;г.&quot;"/>
    <numFmt numFmtId="172" formatCode="000000"/>
    <numFmt numFmtId="173" formatCode="#,##0.0"/>
    <numFmt numFmtId="174" formatCode="0.000"/>
    <numFmt numFmtId="175" formatCode="0.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wrapText="1"/>
    </xf>
    <xf numFmtId="168" fontId="7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right"/>
    </xf>
    <xf numFmtId="0" fontId="12" fillId="20" borderId="10" xfId="0" applyFont="1" applyFill="1" applyBorder="1" applyAlignment="1">
      <alignment horizontal="left" wrapText="1"/>
    </xf>
    <xf numFmtId="49" fontId="11" fillId="20" borderId="10" xfId="0" applyNumberFormat="1" applyFont="1" applyFill="1" applyBorder="1" applyAlignment="1">
      <alignment horizontal="center"/>
    </xf>
    <xf numFmtId="0" fontId="11" fillId="20" borderId="10" xfId="0" applyFont="1" applyFill="1" applyBorder="1" applyAlignment="1">
      <alignment horizontal="center"/>
    </xf>
    <xf numFmtId="1" fontId="11" fillId="20" borderId="10" xfId="0" applyNumberFormat="1" applyFont="1" applyFill="1" applyBorder="1" applyAlignment="1">
      <alignment horizontal="center"/>
    </xf>
    <xf numFmtId="49" fontId="11" fillId="20" borderId="10" xfId="0" applyNumberFormat="1" applyFont="1" applyFill="1" applyBorder="1" applyAlignment="1">
      <alignment horizontal="center" wrapText="1"/>
    </xf>
    <xf numFmtId="0" fontId="12" fillId="20" borderId="10" xfId="0" applyNumberFormat="1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7" fillId="20" borderId="10" xfId="0" applyFont="1" applyFill="1" applyBorder="1" applyAlignment="1">
      <alignment horizontal="left" wrapText="1"/>
    </xf>
    <xf numFmtId="49" fontId="11" fillId="20" borderId="10" xfId="0" applyNumberFormat="1" applyFont="1" applyFill="1" applyBorder="1" applyAlignment="1">
      <alignment horizontal="left"/>
    </xf>
    <xf numFmtId="1" fontId="11" fillId="20" borderId="10" xfId="0" applyNumberFormat="1" applyFont="1" applyFill="1" applyBorder="1" applyAlignment="1">
      <alignment horizontal="left"/>
    </xf>
    <xf numFmtId="0" fontId="11" fillId="20" borderId="10" xfId="0" applyNumberFormat="1" applyFont="1" applyFill="1" applyBorder="1" applyAlignment="1">
      <alignment horizontal="left" wrapText="1"/>
    </xf>
    <xf numFmtId="0" fontId="11" fillId="20" borderId="10" xfId="0" applyFont="1" applyFill="1" applyBorder="1" applyAlignment="1">
      <alignment horizontal="left"/>
    </xf>
    <xf numFmtId="49" fontId="12" fillId="20" borderId="10" xfId="0" applyNumberFormat="1" applyFont="1" applyFill="1" applyBorder="1" applyAlignment="1">
      <alignment horizontal="left" vertical="top" wrapText="1"/>
    </xf>
    <xf numFmtId="0" fontId="12" fillId="20" borderId="10" xfId="0" applyNumberFormat="1" applyFont="1" applyFill="1" applyBorder="1" applyAlignment="1">
      <alignment horizontal="left" wrapText="1"/>
    </xf>
    <xf numFmtId="0" fontId="7" fillId="20" borderId="10" xfId="0" applyFont="1" applyFill="1" applyBorder="1" applyAlignment="1">
      <alignment horizontal="left"/>
    </xf>
    <xf numFmtId="168" fontId="7" fillId="20" borderId="10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168" fontId="4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174" fontId="11" fillId="20" borderId="10" xfId="0" applyNumberFormat="1" applyFont="1" applyFill="1" applyBorder="1" applyAlignment="1">
      <alignment horizontal="center"/>
    </xf>
    <xf numFmtId="168" fontId="7" fillId="20" borderId="10" xfId="0" applyNumberFormat="1" applyFont="1" applyFill="1" applyBorder="1" applyAlignment="1">
      <alignment horizontal="center"/>
    </xf>
    <xf numFmtId="168" fontId="11" fillId="2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 applyProtection="1">
      <alignment horizontal="center"/>
      <protection locked="0"/>
    </xf>
    <xf numFmtId="168" fontId="4" fillId="0" borderId="10" xfId="0" applyNumberFormat="1" applyFont="1" applyFill="1" applyBorder="1" applyAlignment="1">
      <alignment horizontal="center"/>
    </xf>
    <xf numFmtId="168" fontId="8" fillId="2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8" fontId="4" fillId="0" borderId="0" xfId="0" applyNumberFormat="1" applyFont="1" applyFill="1" applyAlignment="1">
      <alignment horizontal="right" wrapText="1"/>
    </xf>
    <xf numFmtId="168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.00390625" style="9" customWidth="1"/>
    <col min="2" max="2" width="49.75390625" style="10" customWidth="1"/>
    <col min="3" max="3" width="7.625" style="10" customWidth="1"/>
    <col min="4" max="4" width="10.75390625" style="10" customWidth="1"/>
    <col min="5" max="5" width="11.625" style="10" hidden="1" customWidth="1"/>
    <col min="6" max="6" width="19.375" style="12" customWidth="1"/>
    <col min="7" max="20" width="9.125" style="9" customWidth="1"/>
    <col min="21" max="16384" width="9.125" style="10" customWidth="1"/>
  </cols>
  <sheetData>
    <row r="1" spans="3:6" ht="11.25">
      <c r="C1" s="11"/>
      <c r="F1" s="48" t="s">
        <v>77</v>
      </c>
    </row>
    <row r="2" spans="3:6" ht="11.25">
      <c r="C2" s="11"/>
      <c r="D2" s="12" t="s">
        <v>25</v>
      </c>
      <c r="E2" s="12"/>
      <c r="F2" s="73"/>
    </row>
    <row r="3" spans="2:6" ht="12.75" customHeight="1">
      <c r="B3" s="11"/>
      <c r="C3" s="11"/>
      <c r="D3" s="72" t="s">
        <v>19</v>
      </c>
      <c r="E3" s="72"/>
      <c r="F3" s="72"/>
    </row>
    <row r="4" spans="2:6" ht="13.5" customHeight="1">
      <c r="B4" s="11"/>
      <c r="C4" s="11"/>
      <c r="D4" s="71" t="s">
        <v>76</v>
      </c>
      <c r="E4" s="71"/>
      <c r="F4" s="71"/>
    </row>
    <row r="5" spans="2:3" ht="11.25">
      <c r="B5" s="11"/>
      <c r="C5" s="11"/>
    </row>
    <row r="6" spans="1:9" ht="12.75" customHeight="1">
      <c r="A6" s="66" t="s">
        <v>74</v>
      </c>
      <c r="B6" s="66"/>
      <c r="C6" s="66"/>
      <c r="D6" s="66"/>
      <c r="E6" s="66"/>
      <c r="F6" s="66"/>
      <c r="G6" s="58"/>
      <c r="H6" s="58"/>
      <c r="I6" s="58"/>
    </row>
    <row r="7" spans="1:6" ht="12.75" customHeight="1">
      <c r="A7" s="13"/>
      <c r="B7" s="66" t="s">
        <v>75</v>
      </c>
      <c r="C7" s="66"/>
      <c r="D7" s="66"/>
      <c r="E7" s="66"/>
      <c r="F7" s="66"/>
    </row>
    <row r="8" spans="2:6" ht="9.75" customHeight="1">
      <c r="B8" s="66"/>
      <c r="C8" s="70"/>
      <c r="D8" s="70"/>
      <c r="E8" s="70"/>
      <c r="F8" s="70"/>
    </row>
    <row r="9" spans="2:6" ht="9.75" customHeight="1">
      <c r="B9" s="11"/>
      <c r="C9" s="11"/>
      <c r="F9" s="30" t="s">
        <v>2</v>
      </c>
    </row>
    <row r="10" spans="2:6" ht="11.25" customHeight="1">
      <c r="B10" s="67" t="s">
        <v>50</v>
      </c>
      <c r="C10" s="67" t="s">
        <v>51</v>
      </c>
      <c r="D10" s="67" t="s">
        <v>52</v>
      </c>
      <c r="E10" s="14"/>
      <c r="F10" s="69" t="s">
        <v>53</v>
      </c>
    </row>
    <row r="11" spans="1:6" ht="12" customHeight="1">
      <c r="A11" s="15"/>
      <c r="B11" s="68"/>
      <c r="C11" s="68"/>
      <c r="D11" s="68"/>
      <c r="E11" s="16" t="s">
        <v>12</v>
      </c>
      <c r="F11" s="69"/>
    </row>
    <row r="12" spans="1:20" s="20" customFormat="1" ht="15" customHeight="1">
      <c r="A12" s="17"/>
      <c r="B12" s="18">
        <v>1</v>
      </c>
      <c r="C12" s="18">
        <v>2</v>
      </c>
      <c r="D12" s="18">
        <v>3</v>
      </c>
      <c r="E12" s="18">
        <v>6</v>
      </c>
      <c r="F12" s="2">
        <v>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6" s="22" customFormat="1" ht="13.5" customHeight="1">
      <c r="A13" s="21"/>
      <c r="B13" s="31" t="s">
        <v>28</v>
      </c>
      <c r="C13" s="32" t="s">
        <v>31</v>
      </c>
      <c r="D13" s="33"/>
      <c r="E13" s="34" t="e">
        <f>#REF!+#REF!+#REF!+#REF!+#REF!+#REF!+#REF!+#REF!+E20+#REF!+#REF!+#REF!+#REF!</f>
        <v>#REF!</v>
      </c>
      <c r="F13" s="61">
        <f>F14+F15+F16+F17+F18+F19</f>
        <v>44561.06554</v>
      </c>
    </row>
    <row r="14" spans="1:6" ht="22.5" customHeight="1">
      <c r="A14" s="23"/>
      <c r="B14" s="52" t="s">
        <v>43</v>
      </c>
      <c r="C14" s="5" t="s">
        <v>31</v>
      </c>
      <c r="D14" s="5" t="s">
        <v>44</v>
      </c>
      <c r="E14" s="5" t="s">
        <v>32</v>
      </c>
      <c r="F14" s="62">
        <v>973.32727</v>
      </c>
    </row>
    <row r="15" spans="1:6" ht="33.75" customHeight="1">
      <c r="A15" s="23"/>
      <c r="B15" s="6" t="s">
        <v>29</v>
      </c>
      <c r="C15" s="5" t="s">
        <v>31</v>
      </c>
      <c r="D15" s="5" t="s">
        <v>54</v>
      </c>
      <c r="E15" s="5" t="s">
        <v>32</v>
      </c>
      <c r="F15" s="62">
        <v>2615.83122</v>
      </c>
    </row>
    <row r="16" spans="1:6" ht="34.5" customHeight="1">
      <c r="A16" s="23"/>
      <c r="B16" s="6" t="s">
        <v>27</v>
      </c>
      <c r="C16" s="5" t="s">
        <v>31</v>
      </c>
      <c r="D16" s="5" t="s">
        <v>35</v>
      </c>
      <c r="E16" s="5" t="s">
        <v>26</v>
      </c>
      <c r="F16" s="62">
        <v>18666.41455</v>
      </c>
    </row>
    <row r="17" spans="1:6" ht="34.5" customHeight="1">
      <c r="A17" s="23"/>
      <c r="B17" s="6" t="s">
        <v>30</v>
      </c>
      <c r="C17" s="5" t="s">
        <v>31</v>
      </c>
      <c r="D17" s="5" t="s">
        <v>37</v>
      </c>
      <c r="E17" s="5" t="s">
        <v>33</v>
      </c>
      <c r="F17" s="62">
        <v>1154.82408</v>
      </c>
    </row>
    <row r="18" spans="1:6" ht="12.75" customHeight="1">
      <c r="A18" s="23"/>
      <c r="B18" s="6" t="s">
        <v>13</v>
      </c>
      <c r="C18" s="5" t="s">
        <v>31</v>
      </c>
      <c r="D18" s="5" t="s">
        <v>55</v>
      </c>
      <c r="E18" s="53"/>
      <c r="F18" s="63">
        <f>1000-100-13-31-70-9-120-100-100-18-8-431</f>
        <v>0</v>
      </c>
    </row>
    <row r="19" spans="1:6" ht="14.25" customHeight="1">
      <c r="A19" s="23"/>
      <c r="B19" s="6" t="s">
        <v>34</v>
      </c>
      <c r="C19" s="5" t="s">
        <v>31</v>
      </c>
      <c r="D19" s="5" t="s">
        <v>56</v>
      </c>
      <c r="E19" s="54"/>
      <c r="F19" s="63">
        <v>21150.66842</v>
      </c>
    </row>
    <row r="20" spans="1:20" s="25" customFormat="1" ht="12.75" customHeight="1">
      <c r="A20" s="23"/>
      <c r="B20" s="31" t="s">
        <v>11</v>
      </c>
      <c r="C20" s="32" t="s">
        <v>44</v>
      </c>
      <c r="D20" s="32"/>
      <c r="E20" s="33" t="e">
        <f>#REF!</f>
        <v>#REF!</v>
      </c>
      <c r="F20" s="61">
        <f>F21</f>
        <v>728.8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16.5" customHeight="1">
      <c r="A21" s="23"/>
      <c r="B21" s="4" t="s">
        <v>49</v>
      </c>
      <c r="C21" s="5" t="s">
        <v>44</v>
      </c>
      <c r="D21" s="5" t="s">
        <v>54</v>
      </c>
      <c r="E21" s="1"/>
      <c r="F21" s="63">
        <f>492+163.8+39+34+10-10-30.2+30.2</f>
        <v>728.8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s="25" customFormat="1" ht="22.5" customHeight="1">
      <c r="A22" s="23"/>
      <c r="B22" s="31" t="s">
        <v>15</v>
      </c>
      <c r="C22" s="32" t="s">
        <v>54</v>
      </c>
      <c r="D22" s="32"/>
      <c r="E22" s="33"/>
      <c r="F22" s="61">
        <f>F23</f>
        <v>2502.94132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25" customFormat="1" ht="23.25" customHeight="1">
      <c r="A23" s="23"/>
      <c r="B23" s="4" t="s">
        <v>48</v>
      </c>
      <c r="C23" s="5" t="s">
        <v>54</v>
      </c>
      <c r="D23" s="5" t="s">
        <v>57</v>
      </c>
      <c r="E23" s="1"/>
      <c r="F23" s="63">
        <f>2502.95132-0.01</f>
        <v>2502.94132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25" customFormat="1" ht="14.25" customHeight="1">
      <c r="A24" s="23"/>
      <c r="B24" s="31" t="s">
        <v>14</v>
      </c>
      <c r="C24" s="35" t="s">
        <v>35</v>
      </c>
      <c r="D24" s="32"/>
      <c r="E24" s="33" t="e">
        <f>#REF!+#REF!+#REF!</f>
        <v>#REF!</v>
      </c>
      <c r="F24" s="61">
        <f>F25+F26+F27+F28</f>
        <v>11531.80892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s="25" customFormat="1" ht="14.25" customHeight="1">
      <c r="A25" s="23"/>
      <c r="B25" s="4" t="s">
        <v>73</v>
      </c>
      <c r="C25" s="8" t="s">
        <v>35</v>
      </c>
      <c r="D25" s="5" t="s">
        <v>44</v>
      </c>
      <c r="E25" s="1"/>
      <c r="F25" s="63">
        <v>2307.26601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25" customFormat="1" ht="12.75" customHeight="1">
      <c r="A26" s="23"/>
      <c r="B26" s="6" t="s">
        <v>21</v>
      </c>
      <c r="C26" s="8" t="s">
        <v>35</v>
      </c>
      <c r="D26" s="5" t="s">
        <v>38</v>
      </c>
      <c r="E26" s="1"/>
      <c r="F26" s="63">
        <v>1406.9028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s="25" customFormat="1" ht="12.75" customHeight="1">
      <c r="A27" s="23"/>
      <c r="B27" s="6" t="s">
        <v>41</v>
      </c>
      <c r="C27" s="8" t="s">
        <v>35</v>
      </c>
      <c r="D27" s="5" t="s">
        <v>57</v>
      </c>
      <c r="E27" s="1"/>
      <c r="F27" s="63">
        <v>386.85612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s="25" customFormat="1" ht="13.5" customHeight="1">
      <c r="A28" s="23"/>
      <c r="B28" s="6" t="s">
        <v>22</v>
      </c>
      <c r="C28" s="8" t="s">
        <v>35</v>
      </c>
      <c r="D28" s="5" t="s">
        <v>42</v>
      </c>
      <c r="E28" s="1"/>
      <c r="F28" s="63">
        <f>7430.81499-0.031</f>
        <v>7430.78399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25" customFormat="1" ht="14.25" customHeight="1">
      <c r="A29" s="23"/>
      <c r="B29" s="36" t="s">
        <v>18</v>
      </c>
      <c r="C29" s="32" t="s">
        <v>36</v>
      </c>
      <c r="D29" s="32"/>
      <c r="E29" s="33"/>
      <c r="F29" s="61">
        <f>F30+F31+F32+F33</f>
        <v>78289.79354000001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s="25" customFormat="1" ht="13.5" customHeight="1">
      <c r="A30" s="23"/>
      <c r="B30" s="7" t="s">
        <v>9</v>
      </c>
      <c r="C30" s="5" t="s">
        <v>36</v>
      </c>
      <c r="D30" s="5" t="s">
        <v>31</v>
      </c>
      <c r="E30" s="1"/>
      <c r="F30" s="63">
        <v>15152.48757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s="25" customFormat="1" ht="12.75" customHeight="1">
      <c r="A31" s="23"/>
      <c r="B31" s="7" t="s">
        <v>8</v>
      </c>
      <c r="C31" s="5" t="s">
        <v>36</v>
      </c>
      <c r="D31" s="5" t="s">
        <v>44</v>
      </c>
      <c r="E31" s="1"/>
      <c r="F31" s="63">
        <v>29141.9169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s="25" customFormat="1" ht="12.75" customHeight="1">
      <c r="A32" s="23"/>
      <c r="B32" s="7" t="s">
        <v>58</v>
      </c>
      <c r="C32" s="5" t="s">
        <v>36</v>
      </c>
      <c r="D32" s="5" t="s">
        <v>54</v>
      </c>
      <c r="E32" s="1"/>
      <c r="F32" s="63">
        <v>29651.89942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s="25" customFormat="1" ht="15" customHeight="1">
      <c r="A33" s="23"/>
      <c r="B33" s="7" t="s">
        <v>59</v>
      </c>
      <c r="C33" s="5" t="s">
        <v>36</v>
      </c>
      <c r="D33" s="5" t="s">
        <v>36</v>
      </c>
      <c r="E33" s="1"/>
      <c r="F33" s="63">
        <v>4343.48965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s="25" customFormat="1" ht="14.25" customHeight="1">
      <c r="A34" s="23"/>
      <c r="B34" s="31" t="s">
        <v>10</v>
      </c>
      <c r="C34" s="32" t="s">
        <v>37</v>
      </c>
      <c r="D34" s="34"/>
      <c r="E34" s="34" t="e">
        <f>#REF!</f>
        <v>#REF!</v>
      </c>
      <c r="F34" s="64">
        <f>F35</f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s="25" customFormat="1" ht="13.5" customHeight="1">
      <c r="A35" s="23"/>
      <c r="B35" s="55" t="s">
        <v>60</v>
      </c>
      <c r="C35" s="5" t="s">
        <v>37</v>
      </c>
      <c r="D35" s="5" t="s">
        <v>36</v>
      </c>
      <c r="E35" s="2" t="s">
        <v>32</v>
      </c>
      <c r="F35" s="63">
        <f>50-50</f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6" ht="12.75" customHeight="1">
      <c r="B36" s="37" t="s">
        <v>40</v>
      </c>
      <c r="C36" s="32" t="s">
        <v>39</v>
      </c>
      <c r="D36" s="32"/>
      <c r="E36" s="33"/>
      <c r="F36" s="59">
        <f>F37+F38+F39+F40</f>
        <v>190297.13930999997</v>
      </c>
    </row>
    <row r="37" spans="2:6" ht="11.25" customHeight="1">
      <c r="B37" s="51" t="s">
        <v>1</v>
      </c>
      <c r="C37" s="5" t="s">
        <v>39</v>
      </c>
      <c r="D37" s="5" t="s">
        <v>31</v>
      </c>
      <c r="E37" s="1" t="e">
        <f>E38</f>
        <v>#REF!</v>
      </c>
      <c r="F37" s="63">
        <f>56872.78909-0.03</f>
        <v>56872.75909</v>
      </c>
    </row>
    <row r="38" spans="2:6" ht="13.5" customHeight="1">
      <c r="B38" s="4" t="s">
        <v>0</v>
      </c>
      <c r="C38" s="5" t="s">
        <v>39</v>
      </c>
      <c r="D38" s="5" t="s">
        <v>44</v>
      </c>
      <c r="E38" s="1" t="e">
        <f>#REF!+#REF!</f>
        <v>#REF!</v>
      </c>
      <c r="F38" s="63">
        <v>100284.32023</v>
      </c>
    </row>
    <row r="39" spans="2:6" ht="12" customHeight="1">
      <c r="B39" s="6" t="s">
        <v>47</v>
      </c>
      <c r="C39" s="5" t="s">
        <v>39</v>
      </c>
      <c r="D39" s="5" t="s">
        <v>39</v>
      </c>
      <c r="E39" s="1"/>
      <c r="F39" s="63">
        <v>3280.33396</v>
      </c>
    </row>
    <row r="40" spans="2:6" ht="12" customHeight="1">
      <c r="B40" s="6" t="s">
        <v>3</v>
      </c>
      <c r="C40" s="5" t="s">
        <v>39</v>
      </c>
      <c r="D40" s="5" t="s">
        <v>57</v>
      </c>
      <c r="E40" s="1" t="e">
        <f>#REF!</f>
        <v>#REF!</v>
      </c>
      <c r="F40" s="63">
        <v>29859.72603</v>
      </c>
    </row>
    <row r="41" spans="1:20" s="27" customFormat="1" ht="13.5" customHeight="1">
      <c r="A41" s="9"/>
      <c r="B41" s="31" t="s">
        <v>46</v>
      </c>
      <c r="C41" s="32" t="s">
        <v>38</v>
      </c>
      <c r="D41" s="39"/>
      <c r="E41" s="40"/>
      <c r="F41" s="61">
        <f>F42+F43</f>
        <v>29287.52725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2:6" ht="11.25" customHeight="1">
      <c r="B42" s="4" t="s">
        <v>4</v>
      </c>
      <c r="C42" s="5" t="s">
        <v>38</v>
      </c>
      <c r="D42" s="5" t="s">
        <v>31</v>
      </c>
      <c r="E42" s="1" t="e">
        <f>F42+#REF!</f>
        <v>#REF!</v>
      </c>
      <c r="F42" s="63">
        <v>25677.68545</v>
      </c>
    </row>
    <row r="43" spans="2:6" ht="14.25" customHeight="1">
      <c r="B43" s="56" t="s">
        <v>45</v>
      </c>
      <c r="C43" s="5" t="s">
        <v>38</v>
      </c>
      <c r="D43" s="5" t="s">
        <v>35</v>
      </c>
      <c r="E43" s="1">
        <v>9</v>
      </c>
      <c r="F43" s="63">
        <v>3609.8418</v>
      </c>
    </row>
    <row r="44" spans="1:6" ht="15" customHeight="1">
      <c r="A44" s="23"/>
      <c r="B44" s="41" t="s">
        <v>61</v>
      </c>
      <c r="C44" s="32" t="s">
        <v>57</v>
      </c>
      <c r="D44" s="39"/>
      <c r="E44" s="42"/>
      <c r="F44" s="61">
        <f>F45+F46+F47+F48</f>
        <v>14733.06579</v>
      </c>
    </row>
    <row r="45" spans="1:6" ht="12" customHeight="1">
      <c r="A45" s="23"/>
      <c r="B45" s="6" t="s">
        <v>62</v>
      </c>
      <c r="C45" s="5" t="s">
        <v>57</v>
      </c>
      <c r="D45" s="5" t="s">
        <v>31</v>
      </c>
      <c r="E45" s="1"/>
      <c r="F45" s="63">
        <v>2100.98445</v>
      </c>
    </row>
    <row r="46" spans="1:6" ht="12.75" customHeight="1">
      <c r="A46" s="23"/>
      <c r="B46" s="6" t="s">
        <v>63</v>
      </c>
      <c r="C46" s="5" t="s">
        <v>57</v>
      </c>
      <c r="D46" s="5" t="s">
        <v>44</v>
      </c>
      <c r="E46" s="1"/>
      <c r="F46" s="63">
        <v>5919.67906</v>
      </c>
    </row>
    <row r="47" spans="1:6" ht="12.75" customHeight="1">
      <c r="A47" s="23"/>
      <c r="B47" s="6" t="s">
        <v>64</v>
      </c>
      <c r="C47" s="5" t="s">
        <v>57</v>
      </c>
      <c r="D47" s="5" t="s">
        <v>35</v>
      </c>
      <c r="E47" s="1"/>
      <c r="F47" s="63">
        <f>0</f>
        <v>0</v>
      </c>
    </row>
    <row r="48" spans="1:6" ht="12" customHeight="1">
      <c r="A48" s="23"/>
      <c r="B48" s="55" t="s">
        <v>65</v>
      </c>
      <c r="C48" s="5" t="s">
        <v>57</v>
      </c>
      <c r="D48" s="5" t="s">
        <v>57</v>
      </c>
      <c r="E48" s="1"/>
      <c r="F48" s="63">
        <v>6712.40228</v>
      </c>
    </row>
    <row r="49" spans="1:6" ht="13.5" customHeight="1">
      <c r="A49" s="21"/>
      <c r="B49" s="31" t="s">
        <v>16</v>
      </c>
      <c r="C49" s="33">
        <v>10</v>
      </c>
      <c r="D49" s="39"/>
      <c r="E49" s="40"/>
      <c r="F49" s="61">
        <f>F50+F51+F52+F53</f>
        <v>93326.67443</v>
      </c>
    </row>
    <row r="50" spans="1:6" ht="11.25" customHeight="1">
      <c r="A50" s="21"/>
      <c r="B50" s="4" t="s">
        <v>5</v>
      </c>
      <c r="C50" s="1">
        <v>10</v>
      </c>
      <c r="D50" s="5" t="s">
        <v>44</v>
      </c>
      <c r="E50" s="1" t="e">
        <f>F50+#REF!</f>
        <v>#REF!</v>
      </c>
      <c r="F50" s="63">
        <v>9785.33523</v>
      </c>
    </row>
    <row r="51" spans="1:6" ht="12.75" customHeight="1">
      <c r="A51" s="21"/>
      <c r="B51" s="4" t="s">
        <v>17</v>
      </c>
      <c r="C51" s="1">
        <v>10</v>
      </c>
      <c r="D51" s="5" t="s">
        <v>54</v>
      </c>
      <c r="E51" s="2" t="e">
        <f>E52+#REF!</f>
        <v>#REF!</v>
      </c>
      <c r="F51" s="63">
        <v>61384.04468</v>
      </c>
    </row>
    <row r="52" spans="1:6" ht="12" customHeight="1">
      <c r="A52" s="21"/>
      <c r="B52" s="4" t="s">
        <v>20</v>
      </c>
      <c r="C52" s="1">
        <v>10</v>
      </c>
      <c r="D52" s="5" t="s">
        <v>35</v>
      </c>
      <c r="E52" s="1" t="e">
        <f>#REF!+#REF!+E57+#REF!+E59+#REF!+#REF!+#REF!+#REF!+#REF!+#REF!+#REF!+#REF!+#REF!+#REF!+#REF!+#REF!</f>
        <v>#REF!</v>
      </c>
      <c r="F52" s="63">
        <v>10331.33874</v>
      </c>
    </row>
    <row r="53" spans="1:6" ht="12.75" customHeight="1">
      <c r="A53" s="21"/>
      <c r="B53" s="4" t="s">
        <v>7</v>
      </c>
      <c r="C53" s="1">
        <v>10</v>
      </c>
      <c r="D53" s="5" t="s">
        <v>37</v>
      </c>
      <c r="E53" s="1"/>
      <c r="F53" s="63">
        <v>11825.95578</v>
      </c>
    </row>
    <row r="54" spans="1:6" ht="13.5" customHeight="1">
      <c r="A54" s="21"/>
      <c r="B54" s="43" t="s">
        <v>23</v>
      </c>
      <c r="C54" s="33">
        <v>11</v>
      </c>
      <c r="D54" s="42"/>
      <c r="E54" s="42"/>
      <c r="F54" s="61">
        <f>F55</f>
        <v>2377.08711</v>
      </c>
    </row>
    <row r="55" spans="1:6" ht="13.5" customHeight="1">
      <c r="A55" s="21"/>
      <c r="B55" s="7" t="s">
        <v>24</v>
      </c>
      <c r="C55" s="1">
        <v>11</v>
      </c>
      <c r="D55" s="5" t="s">
        <v>36</v>
      </c>
      <c r="E55" s="1"/>
      <c r="F55" s="63">
        <v>2377.08711</v>
      </c>
    </row>
    <row r="56" spans="1:6" ht="12" customHeight="1">
      <c r="A56" s="21"/>
      <c r="B56" s="43" t="s">
        <v>66</v>
      </c>
      <c r="C56" s="33">
        <v>12</v>
      </c>
      <c r="D56" s="42"/>
      <c r="E56" s="42"/>
      <c r="F56" s="61">
        <f>F57+F58</f>
        <v>1447.8</v>
      </c>
    </row>
    <row r="57" spans="1:6" ht="12.75" customHeight="1">
      <c r="A57" s="21"/>
      <c r="B57" s="7" t="s">
        <v>67</v>
      </c>
      <c r="C57" s="1">
        <v>12</v>
      </c>
      <c r="D57" s="5" t="s">
        <v>31</v>
      </c>
      <c r="E57" s="1">
        <v>12542</v>
      </c>
      <c r="F57" s="63"/>
    </row>
    <row r="58" spans="1:6" ht="12.75" customHeight="1">
      <c r="A58" s="21"/>
      <c r="B58" s="57" t="s">
        <v>68</v>
      </c>
      <c r="C58" s="1">
        <v>12</v>
      </c>
      <c r="D58" s="5" t="s">
        <v>44</v>
      </c>
      <c r="E58" s="1">
        <v>12542</v>
      </c>
      <c r="F58" s="63">
        <v>1447.8</v>
      </c>
    </row>
    <row r="59" spans="1:6" ht="21" customHeight="1">
      <c r="A59" s="21"/>
      <c r="B59" s="44" t="s">
        <v>69</v>
      </c>
      <c r="C59" s="33">
        <v>13</v>
      </c>
      <c r="D59" s="42"/>
      <c r="E59" s="42" t="e">
        <f>#REF!+F59</f>
        <v>#REF!</v>
      </c>
      <c r="F59" s="61">
        <f>F60</f>
        <v>0</v>
      </c>
    </row>
    <row r="60" spans="1:6" ht="23.25" customHeight="1">
      <c r="A60" s="21"/>
      <c r="B60" s="7" t="s">
        <v>72</v>
      </c>
      <c r="C60" s="1">
        <v>13</v>
      </c>
      <c r="D60" s="5" t="s">
        <v>31</v>
      </c>
      <c r="E60" s="47"/>
      <c r="F60" s="63">
        <v>0</v>
      </c>
    </row>
    <row r="61" spans="1:20" s="25" customFormat="1" ht="12" customHeight="1">
      <c r="A61" s="23"/>
      <c r="B61" s="49" t="s">
        <v>71</v>
      </c>
      <c r="C61" s="3"/>
      <c r="D61" s="3"/>
      <c r="E61" s="50" t="s">
        <v>70</v>
      </c>
      <c r="F61" s="6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s="25" customFormat="1" ht="17.25" customHeight="1">
      <c r="A62" s="23"/>
      <c r="B62" s="38" t="s">
        <v>6</v>
      </c>
      <c r="C62" s="45"/>
      <c r="D62" s="45"/>
      <c r="E62" s="46" t="e">
        <f>E13+#REF!+#REF!+#REF!+#REF!+#REF!+#REF!+E34+#REF!+#REF!+0.2</f>
        <v>#REF!</v>
      </c>
      <c r="F62" s="60">
        <f>F13+F20+F22+F24+F29+F34+F36+F41+F44+F49+F54+F56+F61+F59</f>
        <v>469083.70321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s="25" customFormat="1" ht="14.25" customHeight="1">
      <c r="A63" s="23"/>
      <c r="B63" s="28"/>
      <c r="C63" s="9"/>
      <c r="D63" s="9"/>
      <c r="E63" s="24"/>
      <c r="F63" s="1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s="25" customFormat="1" ht="12.75" customHeight="1">
      <c r="A64" s="23"/>
      <c r="B64" s="9"/>
      <c r="C64" s="9"/>
      <c r="D64" s="9"/>
      <c r="E64" s="24"/>
      <c r="F64" s="29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</sheetData>
  <sheetProtection/>
  <mergeCells count="9">
    <mergeCell ref="D3:F3"/>
    <mergeCell ref="D4:F4"/>
    <mergeCell ref="F10:F11"/>
    <mergeCell ref="D10:D11"/>
    <mergeCell ref="B8:F8"/>
    <mergeCell ref="A6:F6"/>
    <mergeCell ref="B10:B11"/>
    <mergeCell ref="B7:F7"/>
    <mergeCell ref="C10:C11"/>
  </mergeCells>
  <printOptions/>
  <pageMargins left="0.7874015748031497" right="0.3937007874015748" top="0.24" bottom="0.17" header="0.11811023622047245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Котенева Людмила Федоровна</dc:creator>
  <cp:keywords/>
  <dc:description/>
  <cp:lastModifiedBy>WIN7XP</cp:lastModifiedBy>
  <cp:lastPrinted>2015-04-29T08:11:51Z</cp:lastPrinted>
  <dcterms:created xsi:type="dcterms:W3CDTF">1997-01-01T00:26:10Z</dcterms:created>
  <dcterms:modified xsi:type="dcterms:W3CDTF">2015-06-19T08:00:36Z</dcterms:modified>
  <cp:category/>
  <cp:version/>
  <cp:contentType/>
  <cp:contentStatus/>
</cp:coreProperties>
</file>